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255" windowWidth="15480" windowHeight="7875" activeTab="1"/>
  </bookViews>
  <sheets>
    <sheet name="Лист1" sheetId="1" r:id="rId1"/>
    <sheet name="Лист1 (2)" sheetId="4" r:id="rId2"/>
    <sheet name="Лист2" sheetId="2" r:id="rId3"/>
    <sheet name="Лист3" sheetId="3" r:id="rId4"/>
  </sheets>
  <definedNames>
    <definedName name="_xlnm.Print_Titles" localSheetId="1">'Лист1 (2)'!$3:$5</definedName>
  </definedNames>
  <calcPr calcId="144525" fullCalcOnLoad="1"/>
</workbook>
</file>

<file path=xl/calcChain.xml><?xml version="1.0" encoding="utf-8"?>
<calcChain xmlns="http://schemas.openxmlformats.org/spreadsheetml/2006/main">
  <c r="E14" i="4"/>
  <c r="I13"/>
  <c r="I15"/>
  <c r="I26"/>
  <c r="G13"/>
  <c r="G15"/>
  <c r="G26"/>
  <c r="F25"/>
  <c r="F24"/>
  <c r="F27"/>
  <c r="F13"/>
  <c r="F9"/>
  <c r="E25"/>
  <c r="E24"/>
  <c r="E27"/>
  <c r="E23"/>
  <c r="E9"/>
  <c r="F20"/>
  <c r="F23"/>
  <c r="E20"/>
  <c r="I16"/>
  <c r="I28"/>
  <c r="F15"/>
  <c r="F26"/>
  <c r="G16"/>
  <c r="G28"/>
  <c r="F16"/>
  <c r="F28"/>
  <c r="E13"/>
  <c r="E15"/>
  <c r="E26"/>
  <c r="E16"/>
  <c r="E28"/>
</calcChain>
</file>

<file path=xl/sharedStrings.xml><?xml version="1.0" encoding="utf-8"?>
<sst xmlns="http://schemas.openxmlformats.org/spreadsheetml/2006/main" count="211" uniqueCount="86">
  <si>
    <t>Цель «Обеспечение населения Белоярского района коммунальными услугами нормативного качества, обеспечение надежной и эффективной работы коммунальной инфраструктуры»</t>
  </si>
  <si>
    <t xml:space="preserve">Задача 1: повышение эффективности, качества и надежности поставки коммунальных ресурсов </t>
  </si>
  <si>
    <t>1.1.</t>
  </si>
  <si>
    <t xml:space="preserve">проведение капитального ремонта сетей ТВС в городском поселении Белоярский </t>
  </si>
  <si>
    <t>УЖКХ</t>
  </si>
  <si>
    <t>Всего:</t>
  </si>
  <si>
    <t>2 675,4</t>
  </si>
  <si>
    <t>2 500,0</t>
  </si>
  <si>
    <t>2 600,0</t>
  </si>
  <si>
    <t>2 700,0</t>
  </si>
  <si>
    <t>2 800,0</t>
  </si>
  <si>
    <t>бюджет автономного округа</t>
  </si>
  <si>
    <t>6 564,9</t>
  </si>
  <si>
    <t>2 541,6</t>
  </si>
  <si>
    <t>-</t>
  </si>
  <si>
    <t>бюджет Белоярского района</t>
  </si>
  <si>
    <t>16 683,8</t>
  </si>
  <si>
    <t>1.2.</t>
  </si>
  <si>
    <t>проведение капитального ремонта сетей ТВС в сельском поселении Казым</t>
  </si>
  <si>
    <t>5 505,8</t>
  </si>
  <si>
    <t>1 205,8</t>
  </si>
  <si>
    <t xml:space="preserve">Капитальный ремонт на центральной городской котельной города Белоярский </t>
  </si>
  <si>
    <t>2 866,6</t>
  </si>
  <si>
    <t>2 723,3</t>
  </si>
  <si>
    <t>Реализация электрической энергии в зоне децентрализованного электроснабжения</t>
  </si>
  <si>
    <t>85 960,5</t>
  </si>
  <si>
    <t>22 304</t>
  </si>
  <si>
    <t>25 103,3</t>
  </si>
  <si>
    <t>2 526,2</t>
  </si>
  <si>
    <t>2 652,5</t>
  </si>
  <si>
    <t>2 785,1</t>
  </si>
  <si>
    <t>2 924,4</t>
  </si>
  <si>
    <t>68 555,4</t>
  </si>
  <si>
    <t>20 369,9</t>
  </si>
  <si>
    <t>22 926,4</t>
  </si>
  <si>
    <t>25 259,1</t>
  </si>
  <si>
    <t>17 405,1</t>
  </si>
  <si>
    <t>1 934,1</t>
  </si>
  <si>
    <t>2 176,9</t>
  </si>
  <si>
    <t>2 405,9</t>
  </si>
  <si>
    <t>Разработка схем водоснабжения и водоотведения</t>
  </si>
  <si>
    <t>2 244,0</t>
  </si>
  <si>
    <t>2 019,6</t>
  </si>
  <si>
    <t>Итого по подпрограмме 1</t>
  </si>
  <si>
    <t>119 825,6</t>
  </si>
  <si>
    <t>35 059,8</t>
  </si>
  <si>
    <t>32 937,2</t>
  </si>
  <si>
    <t>30 340,4</t>
  </si>
  <si>
    <t>5 026,2</t>
  </si>
  <si>
    <t>5 252,5</t>
  </si>
  <si>
    <t>5 485,1</t>
  </si>
  <si>
    <t>5 724,4</t>
  </si>
  <si>
    <t>22 875,7</t>
  </si>
  <si>
    <t>30 392,6</t>
  </si>
  <si>
    <t>27 800,7</t>
  </si>
  <si>
    <t>38 756,6</t>
  </si>
  <si>
    <t>12 184,1</t>
  </si>
  <si>
    <t>2 544,6</t>
  </si>
  <si>
    <t>2 539,7</t>
  </si>
  <si>
    <t xml:space="preserve">Подпрограмма 2 «Энергосбережение и повышение энергетической эффективности» </t>
  </si>
  <si>
    <t>1.3.</t>
  </si>
  <si>
    <t>Наименование мероприятий муниципальной программы</t>
  </si>
  <si>
    <t>п/п</t>
  </si>
  <si>
    <t>Ответственный исполнитель, соисполнитель муниципальной программы (получатель бюджетных средств)</t>
  </si>
  <si>
    <t>Источники финансирования</t>
  </si>
  <si>
    <t>Всего</t>
  </si>
  <si>
    <t>Объем бюджетных ассигнований на реализацию муниципальной программы, тыс.рублей</t>
  </si>
  <si>
    <t>в том числе</t>
  </si>
  <si>
    <t>2014 год</t>
  </si>
  <si>
    <t>2015 год</t>
  </si>
  <si>
    <t>2016 год</t>
  </si>
  <si>
    <t>2.1.</t>
  </si>
  <si>
    <t>Итого по подпрограмме 2</t>
  </si>
  <si>
    <t>Итого по муниципальной программе</t>
  </si>
  <si>
    <t>Задача 1: Повышение эффективности, качества и надежности поставки коммунальных ресурсов "</t>
  </si>
  <si>
    <t>Подпрограмма 1 «Доступность и повышение качества жилищно-коммунальных услуг на территории городского поселения Белоярский»</t>
  </si>
  <si>
    <t>Субсидия на возмещение недополученных доходов, связанных с оказанием населению жилищно-коммунальных услуг на территории городского поселения Белоярский</t>
  </si>
  <si>
    <t>Субсидия на возмещение затрат по вывозу жидких бытовых отходов</t>
  </si>
  <si>
    <t>Сибсидии в целях возмещения затрат по ремонту систем коммунальной инфраструктуры</t>
  </si>
  <si>
    <t>Цель: "Улучшение технического состояния систем коммунальной инфраструктуры".</t>
  </si>
  <si>
    <t xml:space="preserve">Задача 2:"Проведение капитального ремонта систем коммунальной инфраструктуры" </t>
  </si>
  <si>
    <t>Подпрограмма 2 «Модернизация и реформирование жилищно-коммунального комплекса городского поселения Белоярский»</t>
  </si>
  <si>
    <t xml:space="preserve">ПРИЛОЖЕНИЕ 2
к муниципальной программе городского поселения Белоярский «Развитие жилищно-коммунального комплекса на территории городского поселения Белоярский на 2014 – 2016 годы»
</t>
  </si>
  <si>
    <t>бюджет городского поселения Белоярский</t>
  </si>
  <si>
    <t>Субсидия на возмещение затрат в связи с оказанием услуг теплоснабжения, воджоснабжения и водоотведения на территории городского поселения Белоярский</t>
  </si>
  <si>
    <t xml:space="preserve">
Основные мероприятия муниципальной программы
городского поселения Белоярский «Развитие жилищно-коммунального комплекса на территории городского поселения Белоярский на 2014 – 2016 годы»
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</si>
</sst>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6">
    <font>
      <sz val="11"/>
      <color theme="1"/>
      <name val="Calibri"/>
      <family val="2"/>
      <charset val="204"/>
      <scheme val="minor"/>
    </font>
    <font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4" fontId="1" fillId="0" borderId="2" xfId="0" applyNumberFormat="1" applyFont="1" applyBorder="1" applyAlignment="1">
      <alignment horizontal="center" vertical="top" wrapText="1"/>
    </xf>
    <xf numFmtId="3" fontId="1" fillId="0" borderId="2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1" fillId="0" borderId="6" xfId="0" applyFont="1" applyBorder="1" applyAlignment="1">
      <alignment horizontal="center" vertical="top"/>
    </xf>
    <xf numFmtId="0" fontId="1" fillId="0" borderId="7" xfId="0" applyNumberFormat="1" applyFont="1" applyBorder="1" applyAlignment="1">
      <alignment horizontal="center" vertical="top"/>
    </xf>
    <xf numFmtId="0" fontId="1" fillId="0" borderId="6" xfId="0" applyNumberFormat="1" applyFont="1" applyBorder="1" applyAlignment="1">
      <alignment horizontal="center" vertical="top"/>
    </xf>
    <xf numFmtId="3" fontId="3" fillId="0" borderId="8" xfId="0" applyNumberFormat="1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/>
    </xf>
    <xf numFmtId="0" fontId="3" fillId="0" borderId="6" xfId="0" applyNumberFormat="1" applyFont="1" applyBorder="1" applyAlignment="1">
      <alignment horizontal="center" vertical="top"/>
    </xf>
    <xf numFmtId="0" fontId="3" fillId="0" borderId="9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/>
    </xf>
    <xf numFmtId="0" fontId="0" fillId="0" borderId="0" xfId="0" applyAlignment="1">
      <alignment vertical="top"/>
    </xf>
    <xf numFmtId="0" fontId="1" fillId="0" borderId="11" xfId="0" applyFont="1" applyBorder="1" applyAlignment="1">
      <alignment vertical="top" wrapText="1"/>
    </xf>
    <xf numFmtId="0" fontId="0" fillId="0" borderId="11" xfId="0" applyBorder="1"/>
    <xf numFmtId="0" fontId="1" fillId="0" borderId="11" xfId="0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top"/>
    </xf>
    <xf numFmtId="164" fontId="3" fillId="0" borderId="11" xfId="0" applyNumberFormat="1" applyFont="1" applyBorder="1" applyAlignment="1">
      <alignment horizontal="center" vertical="center"/>
    </xf>
    <xf numFmtId="165" fontId="0" fillId="0" borderId="0" xfId="0" applyNumberFormat="1"/>
    <xf numFmtId="165" fontId="3" fillId="2" borderId="11" xfId="0" applyNumberFormat="1" applyFont="1" applyFill="1" applyBorder="1" applyAlignment="1">
      <alignment horizontal="center" vertical="center"/>
    </xf>
    <xf numFmtId="0" fontId="0" fillId="2" borderId="0" xfId="0" applyFill="1"/>
    <xf numFmtId="165" fontId="1" fillId="2" borderId="11" xfId="0" applyNumberFormat="1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left"/>
    </xf>
    <xf numFmtId="0" fontId="5" fillId="0" borderId="11" xfId="0" applyFont="1" applyBorder="1" applyAlignment="1">
      <alignment vertical="top" wrapText="1"/>
    </xf>
    <xf numFmtId="164" fontId="5" fillId="0" borderId="11" xfId="0" applyNumberFormat="1" applyFont="1" applyBorder="1" applyAlignment="1">
      <alignment horizontal="center" vertical="top"/>
    </xf>
    <xf numFmtId="0" fontId="3" fillId="2" borderId="11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horizontal="left" vertical="top" wrapText="1"/>
    </xf>
    <xf numFmtId="0" fontId="5" fillId="2" borderId="11" xfId="0" applyFont="1" applyFill="1" applyBorder="1" applyAlignment="1">
      <alignment vertical="top" wrapText="1"/>
    </xf>
    <xf numFmtId="0" fontId="1" fillId="2" borderId="11" xfId="0" applyFont="1" applyFill="1" applyBorder="1" applyAlignment="1">
      <alignment vertical="top" wrapText="1"/>
    </xf>
    <xf numFmtId="0" fontId="3" fillId="2" borderId="11" xfId="0" applyFont="1" applyFill="1" applyBorder="1" applyAlignment="1">
      <alignment vertical="top" wrapText="1"/>
    </xf>
    <xf numFmtId="0" fontId="3" fillId="2" borderId="1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top" wrapText="1"/>
    </xf>
    <xf numFmtId="0" fontId="0" fillId="0" borderId="5" xfId="0" applyBorder="1" applyAlignment="1">
      <alignment horizontal="center" vertical="top"/>
    </xf>
    <xf numFmtId="0" fontId="3" fillId="0" borderId="18" xfId="0" applyFont="1" applyBorder="1" applyAlignment="1">
      <alignment horizontal="center" vertical="top" wrapText="1"/>
    </xf>
    <xf numFmtId="0" fontId="0" fillId="0" borderId="10" xfId="0" applyBorder="1" applyAlignment="1"/>
    <xf numFmtId="0" fontId="3" fillId="0" borderId="14" xfId="0" applyFont="1" applyBorder="1" applyAlignment="1">
      <alignment horizontal="center" vertical="top" wrapText="1"/>
    </xf>
    <xf numFmtId="0" fontId="0" fillId="0" borderId="7" xfId="0" applyBorder="1" applyAlignment="1"/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9" xfId="0" applyBorder="1" applyAlignment="1">
      <alignment horizontal="center" vertical="top"/>
    </xf>
    <xf numFmtId="0" fontId="3" fillId="0" borderId="12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12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16" fontId="1" fillId="0" borderId="12" xfId="0" applyNumberFormat="1" applyFont="1" applyBorder="1" applyAlignment="1">
      <alignment horizontal="center" vertical="top" wrapText="1"/>
    </xf>
    <xf numFmtId="16" fontId="1" fillId="0" borderId="13" xfId="0" applyNumberFormat="1" applyFont="1" applyBorder="1" applyAlignment="1">
      <alignment horizontal="center" vertical="top" wrapText="1"/>
    </xf>
    <xf numFmtId="16" fontId="1" fillId="0" borderId="4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3" fontId="1" fillId="0" borderId="1" xfId="0" applyNumberFormat="1" applyFont="1" applyBorder="1" applyAlignment="1">
      <alignment horizontal="center" vertical="top" wrapText="1"/>
    </xf>
    <xf numFmtId="3" fontId="1" fillId="0" borderId="5" xfId="0" applyNumberFormat="1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center" vertical="top" wrapText="1"/>
    </xf>
    <xf numFmtId="4" fontId="1" fillId="0" borderId="5" xfId="0" applyNumberFormat="1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164" fontId="1" fillId="0" borderId="19" xfId="0" applyNumberFormat="1" applyFont="1" applyBorder="1" applyAlignment="1">
      <alignment horizontal="center" vertical="top"/>
    </xf>
    <xf numFmtId="164" fontId="1" fillId="0" borderId="20" xfId="0" applyNumberFormat="1" applyFont="1" applyBorder="1" applyAlignment="1">
      <alignment horizontal="center" vertical="top"/>
    </xf>
    <xf numFmtId="0" fontId="3" fillId="2" borderId="1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164" fontId="3" fillId="2" borderId="19" xfId="0" applyNumberFormat="1" applyFont="1" applyFill="1" applyBorder="1" applyAlignment="1">
      <alignment horizontal="center" vertical="center"/>
    </xf>
    <xf numFmtId="164" fontId="3" fillId="2" borderId="20" xfId="0" applyNumberFormat="1" applyFont="1" applyFill="1" applyBorder="1" applyAlignment="1">
      <alignment horizontal="center" vertical="center"/>
    </xf>
    <xf numFmtId="165" fontId="3" fillId="2" borderId="11" xfId="0" applyNumberFormat="1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/>
    </xf>
    <xf numFmtId="3" fontId="1" fillId="0" borderId="11" xfId="0" applyNumberFormat="1" applyFont="1" applyBorder="1" applyAlignment="1">
      <alignment horizontal="center" vertical="top" wrapText="1"/>
    </xf>
    <xf numFmtId="3" fontId="1" fillId="2" borderId="19" xfId="0" applyNumberFormat="1" applyFont="1" applyFill="1" applyBorder="1" applyAlignment="1">
      <alignment horizontal="center" vertical="center"/>
    </xf>
    <xf numFmtId="3" fontId="1" fillId="2" borderId="20" xfId="0" applyNumberFormat="1" applyFont="1" applyFill="1" applyBorder="1" applyAlignment="1">
      <alignment horizontal="center" vertical="center"/>
    </xf>
    <xf numFmtId="3" fontId="0" fillId="0" borderId="11" xfId="0" applyNumberFormat="1" applyBorder="1" applyAlignment="1"/>
    <xf numFmtId="0" fontId="1" fillId="2" borderId="19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left" vertical="center" wrapText="1"/>
    </xf>
    <xf numFmtId="0" fontId="1" fillId="2" borderId="22" xfId="0" applyFont="1" applyFill="1" applyBorder="1" applyAlignment="1">
      <alignment horizontal="left" vertical="center" wrapText="1"/>
    </xf>
    <xf numFmtId="0" fontId="1" fillId="2" borderId="23" xfId="0" applyFont="1" applyFill="1" applyBorder="1" applyAlignment="1">
      <alignment horizontal="left" vertical="center" wrapText="1"/>
    </xf>
    <xf numFmtId="16" fontId="1" fillId="2" borderId="21" xfId="0" applyNumberFormat="1" applyFont="1" applyFill="1" applyBorder="1" applyAlignment="1">
      <alignment horizontal="center" vertical="center"/>
    </xf>
    <xf numFmtId="16" fontId="1" fillId="2" borderId="22" xfId="0" applyNumberFormat="1" applyFont="1" applyFill="1" applyBorder="1" applyAlignment="1">
      <alignment horizontal="center" vertical="center"/>
    </xf>
    <xf numFmtId="16" fontId="1" fillId="2" borderId="23" xfId="0" applyNumberFormat="1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left" vertical="top"/>
    </xf>
    <xf numFmtId="0" fontId="3" fillId="2" borderId="22" xfId="0" applyFont="1" applyFill="1" applyBorder="1" applyAlignment="1">
      <alignment horizontal="left" vertical="top"/>
    </xf>
    <xf numFmtId="0" fontId="3" fillId="2" borderId="23" xfId="0" applyFont="1" applyFill="1" applyBorder="1" applyAlignment="1">
      <alignment horizontal="left" vertical="top"/>
    </xf>
    <xf numFmtId="0" fontId="3" fillId="2" borderId="11" xfId="0" applyFont="1" applyFill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center" vertical="center" wrapText="1"/>
    </xf>
    <xf numFmtId="3" fontId="1" fillId="0" borderId="19" xfId="0" applyNumberFormat="1" applyFont="1" applyBorder="1" applyAlignment="1">
      <alignment horizontal="center" vertical="top" wrapText="1"/>
    </xf>
    <xf numFmtId="3" fontId="1" fillId="0" borderId="20" xfId="0" applyNumberFormat="1" applyFont="1" applyBorder="1" applyAlignment="1">
      <alignment horizontal="center" vertical="top" wrapText="1"/>
    </xf>
    <xf numFmtId="0" fontId="5" fillId="0" borderId="11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workbookViewId="0">
      <selection activeCell="K28" sqref="K28"/>
    </sheetView>
  </sheetViews>
  <sheetFormatPr defaultRowHeight="15"/>
  <cols>
    <col min="2" max="2" width="26.85546875" customWidth="1"/>
    <col min="4" max="4" width="23.140625" customWidth="1"/>
  </cols>
  <sheetData>
    <row r="1" spans="1:15" ht="15.75" thickBot="1">
      <c r="A1" s="57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64"/>
    </row>
    <row r="2" spans="1:15" ht="15.75" thickBot="1">
      <c r="A2" s="57" t="s">
        <v>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64"/>
    </row>
    <row r="3" spans="1:15" ht="15.75" thickBot="1">
      <c r="A3" s="68" t="s">
        <v>2</v>
      </c>
      <c r="B3" s="76" t="s">
        <v>3</v>
      </c>
      <c r="C3" s="68" t="s">
        <v>4</v>
      </c>
      <c r="D3" s="2" t="s">
        <v>5</v>
      </c>
      <c r="E3" s="3">
        <v>18275.400000000001</v>
      </c>
      <c r="F3" s="4">
        <v>5000</v>
      </c>
      <c r="G3" s="79">
        <v>2723.3</v>
      </c>
      <c r="H3" s="80"/>
      <c r="I3" s="57" t="s">
        <v>6</v>
      </c>
      <c r="J3" s="64"/>
      <c r="K3" s="6" t="s">
        <v>7</v>
      </c>
      <c r="L3" s="57" t="s">
        <v>8</v>
      </c>
      <c r="M3" s="64"/>
      <c r="N3" s="6" t="s">
        <v>9</v>
      </c>
      <c r="O3" s="6" t="s">
        <v>10</v>
      </c>
    </row>
    <row r="4" spans="1:15" ht="15.75" thickBot="1">
      <c r="A4" s="69"/>
      <c r="B4" s="77"/>
      <c r="C4" s="69"/>
      <c r="D4" s="2" t="s">
        <v>11</v>
      </c>
      <c r="E4" s="6" t="s">
        <v>12</v>
      </c>
      <c r="F4" s="4">
        <v>1300</v>
      </c>
      <c r="G4" s="79">
        <v>2723.3</v>
      </c>
      <c r="H4" s="80"/>
      <c r="I4" s="57" t="s">
        <v>13</v>
      </c>
      <c r="J4" s="64"/>
      <c r="K4" s="6" t="s">
        <v>14</v>
      </c>
      <c r="L4" s="57" t="s">
        <v>14</v>
      </c>
      <c r="M4" s="64"/>
      <c r="N4" s="6" t="s">
        <v>14</v>
      </c>
      <c r="O4" s="6" t="s">
        <v>14</v>
      </c>
    </row>
    <row r="5" spans="1:15" ht="15.75" thickBot="1">
      <c r="A5" s="70"/>
      <c r="B5" s="78"/>
      <c r="C5" s="70"/>
      <c r="D5" s="2" t="s">
        <v>15</v>
      </c>
      <c r="E5" s="6" t="s">
        <v>16</v>
      </c>
      <c r="F5" s="4">
        <v>5950</v>
      </c>
      <c r="G5" s="57" t="s">
        <v>14</v>
      </c>
      <c r="H5" s="64"/>
      <c r="I5" s="57">
        <v>133.80000000000001</v>
      </c>
      <c r="J5" s="64"/>
      <c r="K5" s="6" t="s">
        <v>7</v>
      </c>
      <c r="L5" s="57" t="s">
        <v>8</v>
      </c>
      <c r="M5" s="64"/>
      <c r="N5" s="6" t="s">
        <v>9</v>
      </c>
      <c r="O5" s="6" t="s">
        <v>10</v>
      </c>
    </row>
    <row r="6" spans="1:15" ht="15.75" thickBot="1">
      <c r="A6" s="68" t="s">
        <v>17</v>
      </c>
      <c r="B6" s="76" t="s">
        <v>18</v>
      </c>
      <c r="C6" s="68" t="s">
        <v>4</v>
      </c>
      <c r="D6" s="2" t="s">
        <v>5</v>
      </c>
      <c r="E6" s="6" t="s">
        <v>19</v>
      </c>
      <c r="F6" s="3">
        <v>5505.8</v>
      </c>
      <c r="G6" s="57" t="s">
        <v>14</v>
      </c>
      <c r="H6" s="64"/>
      <c r="I6" s="57" t="s">
        <v>14</v>
      </c>
      <c r="J6" s="64"/>
      <c r="K6" s="6" t="s">
        <v>14</v>
      </c>
      <c r="L6" s="57" t="s">
        <v>14</v>
      </c>
      <c r="M6" s="64"/>
      <c r="N6" s="6" t="s">
        <v>14</v>
      </c>
      <c r="O6" s="6" t="s">
        <v>14</v>
      </c>
    </row>
    <row r="7" spans="1:15" ht="15.75" thickBot="1">
      <c r="A7" s="69"/>
      <c r="B7" s="77"/>
      <c r="C7" s="69"/>
      <c r="D7" s="2" t="s">
        <v>11</v>
      </c>
      <c r="E7" s="6" t="s">
        <v>20</v>
      </c>
      <c r="F7" s="6" t="s">
        <v>20</v>
      </c>
      <c r="G7" s="57" t="s">
        <v>14</v>
      </c>
      <c r="H7" s="64"/>
      <c r="I7" s="57" t="s">
        <v>14</v>
      </c>
      <c r="J7" s="64"/>
      <c r="K7" s="6" t="s">
        <v>14</v>
      </c>
      <c r="L7" s="57" t="s">
        <v>14</v>
      </c>
      <c r="M7" s="64"/>
      <c r="N7" s="6" t="s">
        <v>14</v>
      </c>
      <c r="O7" s="6" t="s">
        <v>14</v>
      </c>
    </row>
    <row r="8" spans="1:15" ht="15.75" thickBot="1">
      <c r="A8" s="70"/>
      <c r="B8" s="78"/>
      <c r="C8" s="70"/>
      <c r="D8" s="2" t="s">
        <v>15</v>
      </c>
      <c r="E8" s="4">
        <v>4300</v>
      </c>
      <c r="F8" s="4">
        <v>4300</v>
      </c>
      <c r="G8" s="57" t="s">
        <v>14</v>
      </c>
      <c r="H8" s="64"/>
      <c r="I8" s="57" t="s">
        <v>14</v>
      </c>
      <c r="J8" s="64"/>
      <c r="K8" s="6" t="s">
        <v>14</v>
      </c>
      <c r="L8" s="57" t="s">
        <v>14</v>
      </c>
      <c r="M8" s="64"/>
      <c r="N8" s="6" t="s">
        <v>14</v>
      </c>
      <c r="O8" s="6" t="s">
        <v>14</v>
      </c>
    </row>
    <row r="9" spans="1:15" ht="15.75" thickBot="1">
      <c r="A9" s="65">
        <v>41699</v>
      </c>
      <c r="B9" s="68" t="s">
        <v>21</v>
      </c>
      <c r="C9" s="68" t="s">
        <v>4</v>
      </c>
      <c r="D9" s="2" t="s">
        <v>5</v>
      </c>
      <c r="E9" s="3">
        <v>4366.6000000000004</v>
      </c>
      <c r="F9" s="4">
        <v>1500</v>
      </c>
      <c r="G9" s="57" t="s">
        <v>22</v>
      </c>
      <c r="H9" s="64"/>
      <c r="I9" s="57" t="s">
        <v>14</v>
      </c>
      <c r="J9" s="64"/>
      <c r="K9" s="6" t="s">
        <v>14</v>
      </c>
      <c r="L9" s="57" t="s">
        <v>14</v>
      </c>
      <c r="M9" s="64"/>
      <c r="N9" s="6" t="s">
        <v>14</v>
      </c>
      <c r="O9" s="6" t="s">
        <v>14</v>
      </c>
    </row>
    <row r="10" spans="1:15" ht="15.75" thickBot="1">
      <c r="A10" s="66"/>
      <c r="B10" s="69"/>
      <c r="C10" s="69"/>
      <c r="D10" s="2" t="s">
        <v>11</v>
      </c>
      <c r="E10" s="6" t="s">
        <v>23</v>
      </c>
      <c r="F10" s="6" t="s">
        <v>14</v>
      </c>
      <c r="G10" s="57" t="s">
        <v>23</v>
      </c>
      <c r="H10" s="64"/>
      <c r="I10" s="57" t="s">
        <v>14</v>
      </c>
      <c r="J10" s="64"/>
      <c r="K10" s="6" t="s">
        <v>14</v>
      </c>
      <c r="L10" s="57" t="s">
        <v>14</v>
      </c>
      <c r="M10" s="64"/>
      <c r="N10" s="6" t="s">
        <v>14</v>
      </c>
      <c r="O10" s="6" t="s">
        <v>14</v>
      </c>
    </row>
    <row r="11" spans="1:15" ht="15.75" thickBot="1">
      <c r="A11" s="67"/>
      <c r="B11" s="70"/>
      <c r="C11" s="70"/>
      <c r="D11" s="2" t="s">
        <v>15</v>
      </c>
      <c r="E11" s="3">
        <v>1643.3</v>
      </c>
      <c r="F11" s="4">
        <v>1500</v>
      </c>
      <c r="G11" s="57">
        <v>143.30000000000001</v>
      </c>
      <c r="H11" s="64"/>
      <c r="I11" s="57" t="s">
        <v>14</v>
      </c>
      <c r="J11" s="64"/>
      <c r="K11" s="6" t="s">
        <v>14</v>
      </c>
      <c r="L11" s="57" t="s">
        <v>14</v>
      </c>
      <c r="M11" s="64"/>
      <c r="N11" s="6" t="s">
        <v>14</v>
      </c>
      <c r="O11" s="6" t="s">
        <v>14</v>
      </c>
    </row>
    <row r="12" spans="1:15" ht="21" customHeight="1" thickBot="1">
      <c r="A12" s="65">
        <v>41730</v>
      </c>
      <c r="B12" s="68" t="s">
        <v>24</v>
      </c>
      <c r="C12" s="68" t="s">
        <v>4</v>
      </c>
      <c r="D12" s="2" t="s">
        <v>5</v>
      </c>
      <c r="E12" s="6" t="s">
        <v>25</v>
      </c>
      <c r="F12" s="6" t="s">
        <v>26</v>
      </c>
      <c r="G12" s="57" t="s">
        <v>27</v>
      </c>
      <c r="H12" s="64"/>
      <c r="I12" s="74">
        <v>27665</v>
      </c>
      <c r="J12" s="75"/>
      <c r="K12" s="6" t="s">
        <v>28</v>
      </c>
      <c r="L12" s="57" t="s">
        <v>29</v>
      </c>
      <c r="M12" s="64"/>
      <c r="N12" s="6" t="s">
        <v>30</v>
      </c>
      <c r="O12" s="6" t="s">
        <v>31</v>
      </c>
    </row>
    <row r="13" spans="1:15" ht="15.75" thickBot="1">
      <c r="A13" s="66"/>
      <c r="B13" s="69"/>
      <c r="C13" s="69"/>
      <c r="D13" s="2" t="s">
        <v>11</v>
      </c>
      <c r="E13" s="6" t="s">
        <v>32</v>
      </c>
      <c r="F13" s="14" t="s">
        <v>33</v>
      </c>
      <c r="G13" s="57" t="s">
        <v>34</v>
      </c>
      <c r="H13" s="64"/>
      <c r="I13" s="57" t="s">
        <v>35</v>
      </c>
      <c r="J13" s="64"/>
      <c r="K13" s="14" t="s">
        <v>14</v>
      </c>
      <c r="L13" s="57" t="s">
        <v>14</v>
      </c>
      <c r="M13" s="64"/>
      <c r="N13" s="14" t="s">
        <v>14</v>
      </c>
      <c r="O13" s="6" t="s">
        <v>14</v>
      </c>
    </row>
    <row r="14" spans="1:15" ht="15.75" thickBot="1">
      <c r="A14" s="67"/>
      <c r="B14" s="70"/>
      <c r="C14" s="70"/>
      <c r="D14" s="15" t="s">
        <v>15</v>
      </c>
      <c r="E14" s="1" t="s">
        <v>36</v>
      </c>
      <c r="F14" s="17" t="s">
        <v>37</v>
      </c>
      <c r="G14" s="57" t="s">
        <v>38</v>
      </c>
      <c r="H14" s="58"/>
      <c r="I14" s="63" t="s">
        <v>39</v>
      </c>
      <c r="J14" s="49"/>
      <c r="K14" s="16" t="s">
        <v>28</v>
      </c>
      <c r="L14" s="63" t="s">
        <v>29</v>
      </c>
      <c r="M14" s="49"/>
      <c r="N14" s="16" t="s">
        <v>30</v>
      </c>
      <c r="O14" s="12" t="s">
        <v>31</v>
      </c>
    </row>
    <row r="15" spans="1:15" ht="15.75" thickBot="1">
      <c r="A15" s="65">
        <v>41760</v>
      </c>
      <c r="B15" s="68" t="s">
        <v>40</v>
      </c>
      <c r="C15" s="71" t="s">
        <v>4</v>
      </c>
      <c r="D15" s="15" t="s">
        <v>5</v>
      </c>
      <c r="E15" s="1" t="s">
        <v>41</v>
      </c>
      <c r="F15" s="17" t="s">
        <v>14</v>
      </c>
      <c r="G15" s="57" t="s">
        <v>41</v>
      </c>
      <c r="H15" s="58"/>
      <c r="I15" s="63" t="s">
        <v>14</v>
      </c>
      <c r="J15" s="49"/>
      <c r="K15" s="16" t="s">
        <v>14</v>
      </c>
      <c r="L15" s="63" t="s">
        <v>14</v>
      </c>
      <c r="M15" s="49"/>
      <c r="N15" s="16" t="s">
        <v>14</v>
      </c>
      <c r="O15" s="6" t="s">
        <v>14</v>
      </c>
    </row>
    <row r="16" spans="1:15" ht="15.75" thickBot="1">
      <c r="A16" s="66"/>
      <c r="B16" s="69"/>
      <c r="C16" s="72"/>
      <c r="D16" s="2" t="s">
        <v>11</v>
      </c>
      <c r="E16" s="5" t="s">
        <v>42</v>
      </c>
      <c r="F16" s="18" t="s">
        <v>14</v>
      </c>
      <c r="G16" s="57" t="s">
        <v>42</v>
      </c>
      <c r="H16" s="58"/>
      <c r="I16" s="63" t="s">
        <v>14</v>
      </c>
      <c r="J16" s="49"/>
      <c r="K16" s="16" t="s">
        <v>14</v>
      </c>
      <c r="L16" s="63" t="s">
        <v>14</v>
      </c>
      <c r="M16" s="49"/>
      <c r="N16" s="10" t="s">
        <v>14</v>
      </c>
      <c r="O16" s="14" t="s">
        <v>14</v>
      </c>
    </row>
    <row r="17" spans="1:15" ht="15.75" thickBot="1">
      <c r="A17" s="67"/>
      <c r="B17" s="70"/>
      <c r="C17" s="73"/>
      <c r="D17" s="15" t="s">
        <v>15</v>
      </c>
      <c r="E17" s="1">
        <v>224.4</v>
      </c>
      <c r="F17" s="17" t="s">
        <v>14</v>
      </c>
      <c r="G17" s="57">
        <v>224.4</v>
      </c>
      <c r="H17" s="58"/>
      <c r="I17" s="63" t="s">
        <v>14</v>
      </c>
      <c r="J17" s="49"/>
      <c r="K17" s="16" t="s">
        <v>14</v>
      </c>
      <c r="L17" s="63" t="s">
        <v>14</v>
      </c>
      <c r="M17" s="49"/>
      <c r="N17" s="10" t="s">
        <v>14</v>
      </c>
      <c r="O17" s="14" t="s">
        <v>14</v>
      </c>
    </row>
    <row r="18" spans="1:15" ht="15.75" thickBot="1">
      <c r="A18" s="7"/>
      <c r="B18" s="8" t="s">
        <v>43</v>
      </c>
      <c r="C18" s="9" t="s">
        <v>4</v>
      </c>
      <c r="D18" s="8" t="s">
        <v>5</v>
      </c>
      <c r="E18" s="13" t="s">
        <v>44</v>
      </c>
      <c r="F18" s="21" t="s">
        <v>45</v>
      </c>
      <c r="G18" s="44" t="s">
        <v>46</v>
      </c>
      <c r="H18" s="58"/>
      <c r="I18" s="48" t="s">
        <v>47</v>
      </c>
      <c r="J18" s="49"/>
      <c r="K18" s="20" t="s">
        <v>48</v>
      </c>
      <c r="L18" s="48" t="s">
        <v>49</v>
      </c>
      <c r="M18" s="49"/>
      <c r="N18" s="20" t="s">
        <v>50</v>
      </c>
      <c r="O18" s="9" t="s">
        <v>51</v>
      </c>
    </row>
    <row r="19" spans="1:15" ht="15.75" thickBot="1">
      <c r="A19" s="59"/>
      <c r="B19" s="61"/>
      <c r="C19" s="59"/>
      <c r="D19" s="8" t="s">
        <v>11</v>
      </c>
      <c r="E19" s="19">
        <v>81069</v>
      </c>
      <c r="F19" s="21" t="s">
        <v>52</v>
      </c>
      <c r="G19" s="44" t="s">
        <v>53</v>
      </c>
      <c r="H19" s="58"/>
      <c r="I19" s="48" t="s">
        <v>54</v>
      </c>
      <c r="J19" s="49"/>
      <c r="K19" s="20" t="s">
        <v>14</v>
      </c>
      <c r="L19" s="48" t="s">
        <v>14</v>
      </c>
      <c r="M19" s="49"/>
      <c r="N19" s="20" t="s">
        <v>14</v>
      </c>
      <c r="O19" s="9" t="s">
        <v>14</v>
      </c>
    </row>
    <row r="20" spans="1:15" ht="15.75" thickBot="1">
      <c r="A20" s="60"/>
      <c r="B20" s="62"/>
      <c r="C20" s="60"/>
      <c r="D20" s="8" t="s">
        <v>15</v>
      </c>
      <c r="E20" s="22" t="s">
        <v>55</v>
      </c>
      <c r="F20" s="24" t="s">
        <v>56</v>
      </c>
      <c r="G20" s="44" t="s">
        <v>57</v>
      </c>
      <c r="H20" s="45"/>
      <c r="I20" s="46" t="s">
        <v>58</v>
      </c>
      <c r="J20" s="47"/>
      <c r="K20" s="11" t="s">
        <v>48</v>
      </c>
      <c r="L20" s="48" t="s">
        <v>49</v>
      </c>
      <c r="M20" s="47"/>
      <c r="N20" s="20" t="s">
        <v>50</v>
      </c>
      <c r="O20" s="23" t="s">
        <v>51</v>
      </c>
    </row>
    <row r="21" spans="1:15">
      <c r="A21" s="50"/>
      <c r="B21" s="51"/>
      <c r="C21" s="51"/>
      <c r="D21" s="51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3"/>
    </row>
    <row r="22" spans="1:15" ht="15.75" thickBot="1">
      <c r="A22" s="54" t="s">
        <v>59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6"/>
    </row>
  </sheetData>
  <mergeCells count="76">
    <mergeCell ref="A1:O1"/>
    <mergeCell ref="A2:O2"/>
    <mergeCell ref="A3:A5"/>
    <mergeCell ref="B3:B5"/>
    <mergeCell ref="C3:C5"/>
    <mergeCell ref="G3:H3"/>
    <mergeCell ref="I3:J3"/>
    <mergeCell ref="L3:M3"/>
    <mergeCell ref="I4:J4"/>
    <mergeCell ref="L4:M4"/>
    <mergeCell ref="G5:H5"/>
    <mergeCell ref="I5:J5"/>
    <mergeCell ref="L5:M5"/>
    <mergeCell ref="L6:M6"/>
    <mergeCell ref="G7:H7"/>
    <mergeCell ref="I7:J7"/>
    <mergeCell ref="L7:M7"/>
    <mergeCell ref="G4:H4"/>
    <mergeCell ref="I6:J6"/>
    <mergeCell ref="G8:H8"/>
    <mergeCell ref="I8:J8"/>
    <mergeCell ref="L9:M9"/>
    <mergeCell ref="A6:A8"/>
    <mergeCell ref="B6:B8"/>
    <mergeCell ref="C6:C8"/>
    <mergeCell ref="G6:H6"/>
    <mergeCell ref="L8:M8"/>
    <mergeCell ref="G12:H12"/>
    <mergeCell ref="I12:J12"/>
    <mergeCell ref="L12:M12"/>
    <mergeCell ref="G13:H13"/>
    <mergeCell ref="I13:J13"/>
    <mergeCell ref="G10:H10"/>
    <mergeCell ref="I10:J10"/>
    <mergeCell ref="L10:M10"/>
    <mergeCell ref="A9:A11"/>
    <mergeCell ref="B9:B11"/>
    <mergeCell ref="C9:C11"/>
    <mergeCell ref="G11:H11"/>
    <mergeCell ref="I11:J11"/>
    <mergeCell ref="L11:M11"/>
    <mergeCell ref="G9:H9"/>
    <mergeCell ref="A15:A17"/>
    <mergeCell ref="B15:B17"/>
    <mergeCell ref="C15:C17"/>
    <mergeCell ref="L14:M14"/>
    <mergeCell ref="L15:M15"/>
    <mergeCell ref="L16:M16"/>
    <mergeCell ref="L17:M17"/>
    <mergeCell ref="A12:A14"/>
    <mergeCell ref="B12:B14"/>
    <mergeCell ref="C12:C14"/>
    <mergeCell ref="I14:J14"/>
    <mergeCell ref="I15:J15"/>
    <mergeCell ref="I16:J16"/>
    <mergeCell ref="I17:J17"/>
    <mergeCell ref="L13:M13"/>
    <mergeCell ref="I9:J9"/>
    <mergeCell ref="A21:O21"/>
    <mergeCell ref="A22:O22"/>
    <mergeCell ref="G14:H14"/>
    <mergeCell ref="G15:H15"/>
    <mergeCell ref="G16:H16"/>
    <mergeCell ref="G17:H17"/>
    <mergeCell ref="G18:H18"/>
    <mergeCell ref="A19:A20"/>
    <mergeCell ref="B19:B20"/>
    <mergeCell ref="C19:C20"/>
    <mergeCell ref="G20:H20"/>
    <mergeCell ref="I20:J20"/>
    <mergeCell ref="L20:M20"/>
    <mergeCell ref="L18:M18"/>
    <mergeCell ref="L19:M19"/>
    <mergeCell ref="I18:J18"/>
    <mergeCell ref="I19:J19"/>
    <mergeCell ref="G19:H19"/>
  </mergeCells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tabSelected="1" view="pageBreakPreview" zoomScaleNormal="85" zoomScaleSheetLayoutView="100" workbookViewId="0">
      <selection activeCell="I36" sqref="I36"/>
    </sheetView>
  </sheetViews>
  <sheetFormatPr defaultRowHeight="15"/>
  <cols>
    <col min="2" max="2" width="28" customWidth="1"/>
    <col min="3" max="3" width="13.28515625" customWidth="1"/>
    <col min="4" max="4" width="23.140625" customWidth="1"/>
    <col min="5" max="5" width="14.7109375" customWidth="1"/>
    <col min="6" max="6" width="26.5703125" customWidth="1"/>
    <col min="8" max="8" width="18.85546875" customWidth="1"/>
    <col min="10" max="10" width="23.140625" customWidth="1"/>
    <col min="11" max="11" width="0.28515625" customWidth="1"/>
    <col min="12" max="12" width="9.140625" hidden="1" customWidth="1"/>
  </cols>
  <sheetData>
    <row r="1" spans="1:11" ht="70.5" customHeight="1">
      <c r="F1" s="25"/>
      <c r="H1" s="87" t="s">
        <v>82</v>
      </c>
      <c r="I1" s="87"/>
      <c r="J1" s="87"/>
    </row>
    <row r="2" spans="1:11" ht="49.5" customHeight="1">
      <c r="A2" s="91" t="s">
        <v>85</v>
      </c>
      <c r="B2" s="92"/>
      <c r="C2" s="92"/>
      <c r="D2" s="92"/>
      <c r="E2" s="92"/>
      <c r="F2" s="92"/>
      <c r="G2" s="92"/>
      <c r="H2" s="92"/>
      <c r="I2" s="92"/>
      <c r="J2" s="92"/>
    </row>
    <row r="3" spans="1:11">
      <c r="A3" s="83" t="s">
        <v>62</v>
      </c>
      <c r="B3" s="83" t="s">
        <v>61</v>
      </c>
      <c r="C3" s="83" t="s">
        <v>63</v>
      </c>
      <c r="D3" s="119" t="s">
        <v>64</v>
      </c>
      <c r="E3" s="83" t="s">
        <v>66</v>
      </c>
      <c r="F3" s="83"/>
      <c r="G3" s="83"/>
      <c r="H3" s="83"/>
      <c r="I3" s="83"/>
      <c r="J3" s="83"/>
    </row>
    <row r="4" spans="1:11">
      <c r="A4" s="83"/>
      <c r="B4" s="83"/>
      <c r="C4" s="83"/>
      <c r="D4" s="119"/>
      <c r="E4" s="83" t="s">
        <v>65</v>
      </c>
      <c r="F4" s="83" t="s">
        <v>67</v>
      </c>
      <c r="G4" s="83"/>
      <c r="H4" s="83"/>
      <c r="I4" s="83"/>
      <c r="J4" s="83"/>
    </row>
    <row r="5" spans="1:11" ht="62.25" customHeight="1">
      <c r="A5" s="83"/>
      <c r="B5" s="83"/>
      <c r="C5" s="83"/>
      <c r="D5" s="119"/>
      <c r="E5" s="83"/>
      <c r="F5" s="28" t="s">
        <v>68</v>
      </c>
      <c r="G5" s="83" t="s">
        <v>69</v>
      </c>
      <c r="H5" s="83"/>
      <c r="I5" s="83" t="s">
        <v>70</v>
      </c>
      <c r="J5" s="83"/>
    </row>
    <row r="6" spans="1:11">
      <c r="A6" s="82" t="s">
        <v>75</v>
      </c>
      <c r="B6" s="82"/>
      <c r="C6" s="82"/>
      <c r="D6" s="82"/>
      <c r="E6" s="82"/>
      <c r="F6" s="82"/>
      <c r="G6" s="82"/>
      <c r="H6" s="82"/>
      <c r="I6" s="82"/>
      <c r="J6" s="82"/>
    </row>
    <row r="7" spans="1:11">
      <c r="A7" s="118" t="s">
        <v>0</v>
      </c>
      <c r="B7" s="118"/>
      <c r="C7" s="118"/>
      <c r="D7" s="118"/>
      <c r="E7" s="118"/>
      <c r="F7" s="118"/>
      <c r="G7" s="118"/>
      <c r="H7" s="118"/>
      <c r="I7" s="118"/>
      <c r="J7" s="118"/>
    </row>
    <row r="8" spans="1:11">
      <c r="A8" s="118" t="s">
        <v>74</v>
      </c>
      <c r="B8" s="118"/>
      <c r="C8" s="118"/>
      <c r="D8" s="118"/>
      <c r="E8" s="118"/>
      <c r="F8" s="118"/>
      <c r="G8" s="118"/>
      <c r="H8" s="118"/>
      <c r="I8" s="118"/>
      <c r="J8" s="118"/>
    </row>
    <row r="9" spans="1:11" ht="24.75" customHeight="1">
      <c r="A9" s="114" t="s">
        <v>2</v>
      </c>
      <c r="B9" s="117" t="s">
        <v>84</v>
      </c>
      <c r="C9" s="114" t="s">
        <v>4</v>
      </c>
      <c r="D9" s="36" t="s">
        <v>5</v>
      </c>
      <c r="E9" s="37">
        <f>SUM(E10:E10)</f>
        <v>9867.4</v>
      </c>
      <c r="F9" s="37">
        <f>SUM(F10:F10)</f>
        <v>9867.4</v>
      </c>
      <c r="G9" s="93">
        <v>0</v>
      </c>
      <c r="H9" s="93"/>
      <c r="I9" s="115">
        <v>0</v>
      </c>
      <c r="J9" s="116"/>
    </row>
    <row r="10" spans="1:11" ht="32.25" customHeight="1">
      <c r="A10" s="114"/>
      <c r="B10" s="117"/>
      <c r="C10" s="114"/>
      <c r="D10" s="40" t="s">
        <v>83</v>
      </c>
      <c r="E10" s="37">
        <v>9867.4</v>
      </c>
      <c r="F10" s="37">
        <v>9867.4</v>
      </c>
      <c r="G10" s="93">
        <v>0</v>
      </c>
      <c r="H10" s="93"/>
      <c r="I10" s="115">
        <v>0</v>
      </c>
      <c r="J10" s="116"/>
    </row>
    <row r="11" spans="1:11" ht="27" customHeight="1">
      <c r="A11" s="114" t="s">
        <v>17</v>
      </c>
      <c r="B11" s="117" t="s">
        <v>76</v>
      </c>
      <c r="C11" s="114" t="s">
        <v>4</v>
      </c>
      <c r="D11" s="36" t="s">
        <v>5</v>
      </c>
      <c r="E11" s="37">
        <v>40132.6</v>
      </c>
      <c r="F11" s="37">
        <v>40132.6</v>
      </c>
      <c r="G11" s="93">
        <v>0</v>
      </c>
      <c r="H11" s="93"/>
      <c r="I11" s="115">
        <v>0</v>
      </c>
      <c r="J11" s="116"/>
    </row>
    <row r="12" spans="1:11" ht="31.5" customHeight="1">
      <c r="A12" s="114"/>
      <c r="B12" s="117"/>
      <c r="C12" s="114"/>
      <c r="D12" s="40" t="s">
        <v>83</v>
      </c>
      <c r="E12" s="37">
        <v>40132.6</v>
      </c>
      <c r="F12" s="37">
        <v>40132.6</v>
      </c>
      <c r="G12" s="93">
        <v>0</v>
      </c>
      <c r="H12" s="93"/>
      <c r="I12" s="93">
        <v>0</v>
      </c>
      <c r="J12" s="93"/>
    </row>
    <row r="13" spans="1:11">
      <c r="A13" s="83" t="s">
        <v>60</v>
      </c>
      <c r="B13" s="113" t="s">
        <v>77</v>
      </c>
      <c r="C13" s="83" t="s">
        <v>4</v>
      </c>
      <c r="D13" s="41" t="s">
        <v>5</v>
      </c>
      <c r="E13" s="29">
        <f>SUM(E14:E14)</f>
        <v>3628.4</v>
      </c>
      <c r="F13" s="29">
        <f>SUM(F14:F14)</f>
        <v>1141.5</v>
      </c>
      <c r="G13" s="84">
        <f>G14</f>
        <v>1198.5</v>
      </c>
      <c r="H13" s="85"/>
      <c r="I13" s="84">
        <f>I14</f>
        <v>1288.4000000000001</v>
      </c>
      <c r="J13" s="85"/>
    </row>
    <row r="14" spans="1:11" ht="23.25" customHeight="1">
      <c r="A14" s="83"/>
      <c r="B14" s="113"/>
      <c r="C14" s="83"/>
      <c r="D14" s="41" t="s">
        <v>83</v>
      </c>
      <c r="E14" s="29">
        <f>F14+G14+I14</f>
        <v>3628.4</v>
      </c>
      <c r="F14" s="29">
        <v>1141.5</v>
      </c>
      <c r="G14" s="84">
        <v>1198.5</v>
      </c>
      <c r="H14" s="85"/>
      <c r="I14" s="84">
        <v>1288.4000000000001</v>
      </c>
      <c r="J14" s="85"/>
    </row>
    <row r="15" spans="1:11">
      <c r="A15" s="27"/>
      <c r="B15" s="35" t="s">
        <v>43</v>
      </c>
      <c r="C15" s="27"/>
      <c r="D15" s="42" t="s">
        <v>5</v>
      </c>
      <c r="E15" s="30">
        <f>E13+E11+E9</f>
        <v>53628.4</v>
      </c>
      <c r="F15" s="30">
        <f>F13+F11+F9</f>
        <v>51141.5</v>
      </c>
      <c r="G15" s="88">
        <f>G13+G11+G9</f>
        <v>1198.5</v>
      </c>
      <c r="H15" s="89"/>
      <c r="I15" s="88">
        <f>I13+I11+I9</f>
        <v>1288.4000000000001</v>
      </c>
      <c r="J15" s="89"/>
      <c r="K15" s="33"/>
    </row>
    <row r="16" spans="1:11" ht="25.5" customHeight="1">
      <c r="A16" s="27"/>
      <c r="B16" s="27"/>
      <c r="C16" s="27"/>
      <c r="D16" s="42" t="s">
        <v>83</v>
      </c>
      <c r="E16" s="30">
        <f>E9+E11+E13</f>
        <v>53628.4</v>
      </c>
      <c r="F16" s="30">
        <f>F9+F11+F13</f>
        <v>51141.5</v>
      </c>
      <c r="G16" s="88">
        <f>G9+G11+G13</f>
        <v>1198.5</v>
      </c>
      <c r="H16" s="89"/>
      <c r="I16" s="88">
        <f>I9+I11+I13</f>
        <v>1288.4000000000001</v>
      </c>
      <c r="J16" s="89"/>
      <c r="K16" s="33"/>
    </row>
    <row r="17" spans="1:11">
      <c r="A17" s="82" t="s">
        <v>81</v>
      </c>
      <c r="B17" s="82"/>
      <c r="C17" s="82"/>
      <c r="D17" s="82"/>
      <c r="E17" s="82"/>
      <c r="F17" s="82"/>
      <c r="G17" s="82"/>
      <c r="H17" s="82"/>
      <c r="I17" s="82"/>
      <c r="J17" s="82"/>
      <c r="K17" s="33"/>
    </row>
    <row r="18" spans="1:11" ht="23.25" customHeight="1">
      <c r="A18" s="97" t="s">
        <v>79</v>
      </c>
      <c r="B18" s="98"/>
      <c r="C18" s="98"/>
      <c r="D18" s="98"/>
      <c r="E18" s="98"/>
      <c r="F18" s="98"/>
      <c r="G18" s="98"/>
      <c r="H18" s="98"/>
      <c r="I18" s="98"/>
      <c r="J18" s="98"/>
    </row>
    <row r="19" spans="1:11">
      <c r="A19" s="99" t="s">
        <v>80</v>
      </c>
      <c r="B19" s="99"/>
      <c r="C19" s="99"/>
      <c r="D19" s="99"/>
      <c r="E19" s="99"/>
      <c r="F19" s="99"/>
      <c r="G19" s="99"/>
      <c r="H19" s="99"/>
      <c r="I19" s="99"/>
      <c r="J19" s="99"/>
    </row>
    <row r="20" spans="1:11">
      <c r="A20" s="106" t="s">
        <v>71</v>
      </c>
      <c r="B20" s="103" t="s">
        <v>78</v>
      </c>
      <c r="C20" s="100" t="s">
        <v>4</v>
      </c>
      <c r="D20" s="26" t="s">
        <v>5</v>
      </c>
      <c r="E20" s="29">
        <f>E21+E22</f>
        <v>17215.400000000001</v>
      </c>
      <c r="F20" s="29">
        <f>F21+F22</f>
        <v>17215.400000000001</v>
      </c>
      <c r="G20" s="93">
        <v>0</v>
      </c>
      <c r="H20" s="93"/>
      <c r="I20" s="93">
        <v>0</v>
      </c>
      <c r="J20" s="96"/>
    </row>
    <row r="21" spans="1:11">
      <c r="A21" s="107"/>
      <c r="B21" s="104"/>
      <c r="C21" s="101"/>
      <c r="D21" s="26" t="s">
        <v>11</v>
      </c>
      <c r="E21" s="29">
        <v>8665.4</v>
      </c>
      <c r="F21" s="29">
        <v>8665.4</v>
      </c>
      <c r="G21" s="93">
        <v>0</v>
      </c>
      <c r="H21" s="93"/>
      <c r="I21" s="93">
        <v>0</v>
      </c>
      <c r="J21" s="96"/>
    </row>
    <row r="22" spans="1:11" ht="26.25" customHeight="1">
      <c r="A22" s="108"/>
      <c r="B22" s="105"/>
      <c r="C22" s="102"/>
      <c r="D22" s="41" t="s">
        <v>83</v>
      </c>
      <c r="E22" s="29">
        <v>8550</v>
      </c>
      <c r="F22" s="29">
        <v>8550</v>
      </c>
      <c r="G22" s="93">
        <v>0</v>
      </c>
      <c r="H22" s="93"/>
      <c r="I22" s="93">
        <v>0</v>
      </c>
      <c r="J22" s="96"/>
    </row>
    <row r="23" spans="1:11">
      <c r="A23" s="100"/>
      <c r="B23" s="109" t="s">
        <v>72</v>
      </c>
      <c r="C23" s="100"/>
      <c r="D23" s="39" t="s">
        <v>5</v>
      </c>
      <c r="E23" s="34">
        <f t="shared" ref="E23:F25" si="0">E20</f>
        <v>17215.400000000001</v>
      </c>
      <c r="F23" s="34">
        <f t="shared" si="0"/>
        <v>17215.400000000001</v>
      </c>
      <c r="G23" s="94">
        <v>0</v>
      </c>
      <c r="H23" s="95"/>
      <c r="I23" s="94">
        <v>0</v>
      </c>
      <c r="J23" s="95"/>
    </row>
    <row r="24" spans="1:11">
      <c r="A24" s="101"/>
      <c r="B24" s="110"/>
      <c r="C24" s="101"/>
      <c r="D24" s="42" t="s">
        <v>11</v>
      </c>
      <c r="E24" s="34">
        <f t="shared" si="0"/>
        <v>8665.4</v>
      </c>
      <c r="F24" s="34">
        <f t="shared" si="0"/>
        <v>8665.4</v>
      </c>
      <c r="G24" s="94">
        <v>0</v>
      </c>
      <c r="H24" s="95"/>
      <c r="I24" s="94">
        <v>0</v>
      </c>
      <c r="J24" s="95"/>
    </row>
    <row r="25" spans="1:11" ht="24.75" customHeight="1">
      <c r="A25" s="102"/>
      <c r="B25" s="111"/>
      <c r="C25" s="102"/>
      <c r="D25" s="43" t="s">
        <v>83</v>
      </c>
      <c r="E25" s="32">
        <f t="shared" si="0"/>
        <v>8550</v>
      </c>
      <c r="F25" s="32">
        <f t="shared" si="0"/>
        <v>8550</v>
      </c>
      <c r="G25" s="90">
        <v>0</v>
      </c>
      <c r="H25" s="90"/>
      <c r="I25" s="90">
        <v>0</v>
      </c>
      <c r="J25" s="90"/>
    </row>
    <row r="26" spans="1:11">
      <c r="A26" s="99"/>
      <c r="B26" s="112" t="s">
        <v>73</v>
      </c>
      <c r="C26" s="86" t="s">
        <v>4</v>
      </c>
      <c r="D26" s="39" t="s">
        <v>5</v>
      </c>
      <c r="E26" s="32">
        <f>E15+E23</f>
        <v>70843.8</v>
      </c>
      <c r="F26" s="32">
        <f>F15+F23</f>
        <v>68356.899999999994</v>
      </c>
      <c r="G26" s="90">
        <f>G15+G23:H23</f>
        <v>1198.5</v>
      </c>
      <c r="H26" s="90"/>
      <c r="I26" s="90">
        <f>I15+I23:J23</f>
        <v>1288.4000000000001</v>
      </c>
      <c r="J26" s="90"/>
    </row>
    <row r="27" spans="1:11">
      <c r="A27" s="99"/>
      <c r="B27" s="112"/>
      <c r="C27" s="86"/>
      <c r="D27" s="38" t="s">
        <v>11</v>
      </c>
      <c r="E27" s="32">
        <f>E24</f>
        <v>8665.4</v>
      </c>
      <c r="F27" s="32">
        <f>F24</f>
        <v>8665.4</v>
      </c>
      <c r="G27" s="90">
        <v>0</v>
      </c>
      <c r="H27" s="90"/>
      <c r="I27" s="90">
        <v>0</v>
      </c>
      <c r="J27" s="90"/>
    </row>
    <row r="28" spans="1:11" ht="26.25" customHeight="1">
      <c r="A28" s="99"/>
      <c r="B28" s="112"/>
      <c r="C28" s="86"/>
      <c r="D28" s="39" t="s">
        <v>83</v>
      </c>
      <c r="E28" s="32">
        <f>E16+E25</f>
        <v>62178.400000000001</v>
      </c>
      <c r="F28" s="32">
        <f>F16+F25</f>
        <v>59691.5</v>
      </c>
      <c r="G28" s="90">
        <f>G16+G25</f>
        <v>1198.5</v>
      </c>
      <c r="H28" s="90"/>
      <c r="I28" s="90">
        <f>I16+I25</f>
        <v>1288.4000000000001</v>
      </c>
      <c r="J28" s="90"/>
    </row>
    <row r="29" spans="1:11" ht="24.75" customHeight="1"/>
    <row r="32" spans="1:11" ht="33" customHeight="1"/>
    <row r="34" ht="15" customHeight="1"/>
    <row r="41" ht="18" customHeight="1"/>
    <row r="43" ht="15" customHeight="1"/>
    <row r="53" spans="11:11" ht="27" customHeight="1"/>
    <row r="58" spans="11:11" ht="15.75" customHeight="1"/>
    <row r="60" spans="11:11">
      <c r="K60" s="31"/>
    </row>
  </sheetData>
  <mergeCells count="69">
    <mergeCell ref="B3:B5"/>
    <mergeCell ref="C3:C5"/>
    <mergeCell ref="D3:D5"/>
    <mergeCell ref="E4:E5"/>
    <mergeCell ref="E3:J3"/>
    <mergeCell ref="F4:J4"/>
    <mergeCell ref="G5:H5"/>
    <mergeCell ref="I5:J5"/>
    <mergeCell ref="A7:J7"/>
    <mergeCell ref="A8:J8"/>
    <mergeCell ref="A9:A10"/>
    <mergeCell ref="B9:B10"/>
    <mergeCell ref="C9:C10"/>
    <mergeCell ref="G9:H9"/>
    <mergeCell ref="I9:J9"/>
    <mergeCell ref="G10:H10"/>
    <mergeCell ref="I10:J10"/>
    <mergeCell ref="I12:J12"/>
    <mergeCell ref="I11:J11"/>
    <mergeCell ref="I13:J13"/>
    <mergeCell ref="B11:B12"/>
    <mergeCell ref="C11:C12"/>
    <mergeCell ref="G14:H14"/>
    <mergeCell ref="A26:A28"/>
    <mergeCell ref="B26:B28"/>
    <mergeCell ref="G11:H11"/>
    <mergeCell ref="G13:H13"/>
    <mergeCell ref="G12:H12"/>
    <mergeCell ref="A13:A14"/>
    <mergeCell ref="B13:B14"/>
    <mergeCell ref="C13:C14"/>
    <mergeCell ref="A11:A12"/>
    <mergeCell ref="A18:J18"/>
    <mergeCell ref="A19:J19"/>
    <mergeCell ref="G23:H23"/>
    <mergeCell ref="C20:C22"/>
    <mergeCell ref="B20:B22"/>
    <mergeCell ref="A20:A22"/>
    <mergeCell ref="A23:A25"/>
    <mergeCell ref="C23:C25"/>
    <mergeCell ref="B23:B25"/>
    <mergeCell ref="G24:H24"/>
    <mergeCell ref="I23:J23"/>
    <mergeCell ref="I24:J24"/>
    <mergeCell ref="I20:J20"/>
    <mergeCell ref="G21:H21"/>
    <mergeCell ref="I21:J21"/>
    <mergeCell ref="I22:J22"/>
    <mergeCell ref="G20:H20"/>
    <mergeCell ref="G25:H25"/>
    <mergeCell ref="I25:J25"/>
    <mergeCell ref="A2:J2"/>
    <mergeCell ref="G22:H22"/>
    <mergeCell ref="G28:H28"/>
    <mergeCell ref="G26:H26"/>
    <mergeCell ref="I28:J28"/>
    <mergeCell ref="I26:J26"/>
    <mergeCell ref="I27:J27"/>
    <mergeCell ref="G27:H27"/>
    <mergeCell ref="A6:J6"/>
    <mergeCell ref="A3:A5"/>
    <mergeCell ref="A17:J17"/>
    <mergeCell ref="I14:J14"/>
    <mergeCell ref="C26:C28"/>
    <mergeCell ref="H1:J1"/>
    <mergeCell ref="G15:H15"/>
    <mergeCell ref="G16:H16"/>
    <mergeCell ref="I15:J15"/>
    <mergeCell ref="I16:J16"/>
  </mergeCells>
  <phoneticPr fontId="0" type="noConversion"/>
  <pageMargins left="0.51181102362204722" right="0.15748031496062992" top="0.35433070866141736" bottom="0.35433070866141736" header="0.31496062992125984" footer="0.31496062992125984"/>
  <pageSetup paperSize="9" scale="7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Лист1</vt:lpstr>
      <vt:lpstr>Лист1 (2)</vt:lpstr>
      <vt:lpstr>Лист2</vt:lpstr>
      <vt:lpstr>Лист3</vt:lpstr>
      <vt:lpstr>'Лист1 (2)'!Заголовки_для_печати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 Иван Вячеславович</dc:creator>
  <cp:lastModifiedBy>Vika</cp:lastModifiedBy>
  <cp:lastPrinted>2014-09-16T03:15:27Z</cp:lastPrinted>
  <dcterms:created xsi:type="dcterms:W3CDTF">2014-04-14T04:30:29Z</dcterms:created>
  <dcterms:modified xsi:type="dcterms:W3CDTF">2014-09-17T08:37:28Z</dcterms:modified>
</cp:coreProperties>
</file>